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R:\Directions\SPAJ\Public\Marchés publics\2025\Suivi potentiel écotoxique estuaires\DCE\DCE publié\DCE VF\"/>
    </mc:Choice>
  </mc:AlternateContent>
  <xr:revisionPtr revIDLastSave="0" documentId="13_ncr:1_{8D58831E-47B6-4B55-B488-CB84DEFBC732}" xr6:coauthVersionLast="47" xr6:coauthVersionMax="47" xr10:uidLastSave="{00000000-0000-0000-0000-000000000000}"/>
  <bookViews>
    <workbookView xWindow="975" yWindow="945" windowWidth="24255" windowHeight="14475" activeTab="2" xr2:uid="{00000000-000D-0000-FFFF-FFFF00000000}"/>
  </bookViews>
  <sheets>
    <sheet name="page de garde" sheetId="2" r:id="rId1"/>
    <sheet name="lisez moi" sheetId="3" r:id="rId2"/>
    <sheet name="DQE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6" l="1"/>
  <c r="D17" i="6"/>
  <c r="E17" i="6" s="1"/>
  <c r="G17" i="6" s="1"/>
  <c r="D18" i="6"/>
  <c r="E18" i="6" s="1"/>
  <c r="G18" i="6" s="1"/>
  <c r="D19" i="6"/>
  <c r="E19" i="6" s="1"/>
  <c r="G19" i="6" s="1"/>
  <c r="D20" i="6"/>
  <c r="E20" i="6" s="1"/>
  <c r="G20" i="6" s="1"/>
  <c r="D21" i="6"/>
  <c r="E21" i="6" s="1"/>
  <c r="G21" i="6" s="1"/>
  <c r="D22" i="6"/>
  <c r="E22" i="6" s="1"/>
  <c r="G22" i="6" s="1"/>
  <c r="D23" i="6"/>
  <c r="E23" i="6" s="1"/>
  <c r="G23" i="6" s="1"/>
  <c r="D16" i="6"/>
  <c r="E16" i="6" s="1"/>
  <c r="G16" i="6" s="1"/>
  <c r="D11" i="6"/>
  <c r="E11" i="6" s="1"/>
  <c r="G11" i="6" s="1"/>
  <c r="D12" i="6"/>
  <c r="E12" i="6" s="1"/>
  <c r="G12" i="6" s="1"/>
  <c r="D13" i="6"/>
  <c r="E13" i="6" s="1"/>
  <c r="G13" i="6" s="1"/>
  <c r="D10" i="6"/>
  <c r="E10" i="6" s="1"/>
  <c r="G10" i="6" s="1"/>
  <c r="D6" i="6"/>
  <c r="G6" i="6" s="1"/>
  <c r="F24" i="6" l="1"/>
  <c r="F7" i="6"/>
  <c r="G32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tc={FEC03230-3144-464A-BDAE-C996AC814274}</author>
  </authors>
  <commentList>
    <comment ref="D10" authorId="0" shapeId="0" xr:uid="{FEC03230-3144-464A-BDAE-C996AC814274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Pour la période initiale du marché : 
1 prélev /an pour 25 stations 
3 prélev /an pour 5 stations 
3 prélev / an pour 4 autres stations.
Total = 77 prélèvements.</t>
      </text>
    </comment>
  </commentList>
</comments>
</file>

<file path=xl/sharedStrings.xml><?xml version="1.0" encoding="utf-8"?>
<sst xmlns="http://schemas.openxmlformats.org/spreadsheetml/2006/main" count="65" uniqueCount="58">
  <si>
    <t>Détail quantitatif estimatif</t>
  </si>
  <si>
    <t>Détail estimatif quantitatif</t>
  </si>
  <si>
    <t>Les détails estimatifs quantitatifs à compléter par le candidat contiennent les informations suivantes :</t>
  </si>
  <si>
    <t>(a)</t>
  </si>
  <si>
    <t>(b)</t>
  </si>
  <si>
    <t>(c)</t>
  </si>
  <si>
    <t>(d)</t>
  </si>
  <si>
    <t>Il est demandé au candidat de renseigner les informations suivantes :</t>
  </si>
  <si>
    <t>(e)</t>
  </si>
  <si>
    <t>(f)</t>
  </si>
  <si>
    <t>Nom du candidat :</t>
  </si>
  <si>
    <t>Fourniture du matériel de flaconnage, conditionnement et transport des échantillons
(a)</t>
  </si>
  <si>
    <t>Stations
(b)</t>
  </si>
  <si>
    <t>Fréquence
(c)</t>
  </si>
  <si>
    <t>Quantité
(d)</t>
  </si>
  <si>
    <t>Sous-total prestations de fourniture du matériel de flaconnage, conditionnement et transport des échantillons</t>
  </si>
  <si>
    <t>ANALYSES (a)</t>
  </si>
  <si>
    <t>SOS-Chromotest</t>
  </si>
  <si>
    <t>Sous-total prestations analyses</t>
  </si>
  <si>
    <t>Rapport annuel</t>
  </si>
  <si>
    <t>TOTAL TTC annuel :</t>
  </si>
  <si>
    <r>
      <t xml:space="preserve">Montant </t>
    </r>
    <r>
      <rPr>
        <sz val="10"/>
        <rFont val="Arial"/>
        <family val="2"/>
      </rPr>
      <t>HT</t>
    </r>
    <r>
      <rPr>
        <b/>
        <sz val="10"/>
        <rFont val="Arial"/>
        <family val="2"/>
      </rPr>
      <t xml:space="preserve">
 (f) = (d)*(e)</t>
    </r>
  </si>
  <si>
    <t>Montant HT
 (f) = (d)*(e)</t>
  </si>
  <si>
    <t>TOTAL HT annuel :</t>
  </si>
  <si>
    <t>Taux TVA</t>
  </si>
  <si>
    <t>PU
(e)</t>
  </si>
  <si>
    <r>
      <t xml:space="preserve">
Suivi du potentiel écotoxique des sédiments estuariens du bassin Seine-Normandie                 </t>
    </r>
    <r>
      <rPr>
        <b/>
        <sz val="10"/>
        <color theme="1"/>
        <rFont val="Calibri"/>
        <family val="2"/>
        <scheme val="minor"/>
      </rPr>
      <t xml:space="preserve">Analyses écotoxiques sur matrice sédiment dans les estuaires
 du bassin Seine Normandie
</t>
    </r>
  </si>
  <si>
    <r>
      <t xml:space="preserve">Essai d'inhibition de la croissance - Algue unicellulaire </t>
    </r>
    <r>
      <rPr>
        <b/>
        <i/>
        <sz val="10"/>
        <rFont val="Arial"/>
        <family val="2"/>
      </rPr>
      <t>P.tricornutum</t>
    </r>
  </si>
  <si>
    <t>Toxicité générale</t>
  </si>
  <si>
    <t>Toxicité spécifique</t>
  </si>
  <si>
    <t>MELN</t>
  </si>
  <si>
    <t>Activité oestrogénique</t>
  </si>
  <si>
    <t>Activité androgénique</t>
  </si>
  <si>
    <t>Activité HAP-like (HAPL)</t>
  </si>
  <si>
    <t>Acitivité Dioxin-like (DL)</t>
  </si>
  <si>
    <t>Génotoxicité</t>
  </si>
  <si>
    <t>PXR-CALUX</t>
  </si>
  <si>
    <t>PLHC-1 (Activité EROD après 24h d'exposition)</t>
  </si>
  <si>
    <t xml:space="preserve">PLHC-1 (Activité EROD après 4h d'exposition) </t>
  </si>
  <si>
    <t>PAH-CALUX</t>
  </si>
  <si>
    <t>AR-(CALUX)</t>
  </si>
  <si>
    <t>ER-CALUX</t>
  </si>
  <si>
    <t>Sous-total</t>
  </si>
  <si>
    <r>
      <rPr>
        <sz val="10"/>
        <rFont val="Arial"/>
        <family val="2"/>
      </rPr>
      <t>Microtox</t>
    </r>
    <r>
      <rPr>
        <sz val="10"/>
        <rFont val="Calibri"/>
        <family val="2"/>
      </rPr>
      <t>®</t>
    </r>
    <r>
      <rPr>
        <b/>
        <sz val="10"/>
        <rFont val="Arial"/>
        <family val="2"/>
      </rPr>
      <t xml:space="preserve">                                                                             </t>
    </r>
    <r>
      <rPr>
        <b/>
        <i/>
        <sz val="10"/>
        <rFont val="Arial"/>
        <family val="2"/>
      </rPr>
      <t>V. fischeri</t>
    </r>
  </si>
  <si>
    <r>
      <t xml:space="preserve">Toxicité Aigue vis-à-vis des Copépodes marins                 </t>
    </r>
    <r>
      <rPr>
        <b/>
        <i/>
        <sz val="10"/>
        <rFont val="Arial"/>
        <family val="2"/>
      </rPr>
      <t>Arcatia tonsa</t>
    </r>
  </si>
  <si>
    <r>
      <rPr>
        <sz val="10"/>
        <rFont val="Arial"/>
        <family val="2"/>
      </rPr>
      <t>Toxicité Aigue vis-à-vis des Copépodes marins</t>
    </r>
    <r>
      <rPr>
        <b/>
        <sz val="10"/>
        <rFont val="Arial"/>
        <family val="2"/>
      </rPr>
      <t xml:space="preserve">                      </t>
    </r>
    <r>
      <rPr>
        <b/>
        <i/>
        <sz val="10"/>
        <rFont val="Arial"/>
        <family val="2"/>
      </rPr>
      <t>Tisbe battagliai</t>
    </r>
  </si>
  <si>
    <t>Pour les bioessais concernés, le soumissionnaire ne complète que la ligne correspondant au prix unitaire qu'il a fixé dans le BPU (test prioritaire ou test de remplacement).</t>
  </si>
  <si>
    <t>Fréquence
moyenne
(c)</t>
  </si>
  <si>
    <t>Type de prestations</t>
  </si>
  <si>
    <r>
      <t xml:space="preserve">Le prix comprend l'envoi du flaconnage vide et le matériel de conditionnement au préleveur ainsi que le rapatriement des échantillons par </t>
    </r>
    <r>
      <rPr>
        <b/>
        <sz val="10"/>
        <rFont val="Arial"/>
        <family val="2"/>
      </rPr>
      <t>transporteur</t>
    </r>
    <r>
      <rPr>
        <sz val="10"/>
        <rFont val="Arial"/>
        <family val="2"/>
      </rPr>
      <t>.</t>
    </r>
  </si>
  <si>
    <t>Nombre de stations concernées par la commande</t>
  </si>
  <si>
    <t>Le DQE (quantités) a été établi sur la période initiale du marché.</t>
  </si>
  <si>
    <t>RAPPORT ANNUEL ET REUNION</t>
  </si>
  <si>
    <t>Réunion</t>
  </si>
  <si>
    <t>Quantité de prestation commandée</t>
  </si>
  <si>
    <t>Fréquence de commande sur une même station de la prestation</t>
  </si>
  <si>
    <t>Le prix unitaire par type de prestation</t>
  </si>
  <si>
    <t>Le montant total HT de chaque prestation pour répondre à la quantité commandée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</si>
</sst>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</font>
    <font>
      <sz val="10"/>
      <name val="Calibri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CE4D6"/>
        <bgColor rgb="FF000000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01">
    <xf numFmtId="0" fontId="0" fillId="0" borderId="0" xfId="0"/>
    <xf numFmtId="0" fontId="2" fillId="0" borderId="0" xfId="0" applyFont="1"/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0" fontId="6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44" fontId="7" fillId="0" borderId="4" xfId="1" applyNumberFormat="1" applyFont="1" applyBorder="1" applyAlignment="1">
      <alignment horizontal="center" vertical="center" wrapText="1"/>
    </xf>
    <xf numFmtId="44" fontId="7" fillId="0" borderId="6" xfId="1" applyNumberFormat="1" applyFont="1" applyBorder="1" applyAlignment="1">
      <alignment horizontal="center" vertical="center" wrapText="1"/>
    </xf>
    <xf numFmtId="44" fontId="4" fillId="0" borderId="9" xfId="1" applyNumberFormat="1" applyBorder="1" applyAlignment="1">
      <alignment horizontal="center" vertical="center" wrapText="1"/>
    </xf>
    <xf numFmtId="44" fontId="4" fillId="0" borderId="10" xfId="1" applyNumberFormat="1" applyBorder="1" applyAlignment="1">
      <alignment horizontal="center" vertical="center" wrapText="1"/>
    </xf>
    <xf numFmtId="44" fontId="4" fillId="0" borderId="2" xfId="1" applyNumberFormat="1" applyBorder="1" applyAlignment="1">
      <alignment horizontal="center" vertical="center" wrapText="1"/>
    </xf>
    <xf numFmtId="0" fontId="0" fillId="0" borderId="16" xfId="0" applyBorder="1"/>
    <xf numFmtId="0" fontId="7" fillId="0" borderId="21" xfId="1" applyFont="1" applyBorder="1" applyAlignment="1">
      <alignment horizontal="center" vertical="center" wrapText="1"/>
    </xf>
    <xf numFmtId="44" fontId="7" fillId="0" borderId="20" xfId="1" applyNumberFormat="1" applyFont="1" applyBorder="1" applyAlignment="1">
      <alignment horizontal="center" vertical="center" wrapText="1"/>
    </xf>
    <xf numFmtId="44" fontId="7" fillId="0" borderId="22" xfId="1" applyNumberFormat="1" applyFont="1" applyBorder="1" applyAlignment="1">
      <alignment horizontal="center" vertical="center" wrapText="1"/>
    </xf>
    <xf numFmtId="44" fontId="4" fillId="0" borderId="2" xfId="1" applyNumberFormat="1" applyBorder="1"/>
    <xf numFmtId="0" fontId="4" fillId="2" borderId="23" xfId="1" applyFill="1" applyBorder="1" applyAlignment="1">
      <alignment horizontal="center" vertical="center" wrapText="1"/>
    </xf>
    <xf numFmtId="0" fontId="4" fillId="0" borderId="0" xfId="1" applyAlignment="1">
      <alignment horizontal="center" vertical="center" wrapText="1"/>
    </xf>
    <xf numFmtId="0" fontId="4" fillId="0" borderId="0" xfId="1" applyAlignment="1">
      <alignment wrapText="1"/>
    </xf>
    <xf numFmtId="44" fontId="4" fillId="0" borderId="19" xfId="1" applyNumberFormat="1" applyBorder="1" applyAlignment="1">
      <alignment horizontal="center" vertical="center"/>
    </xf>
    <xf numFmtId="44" fontId="0" fillId="0" borderId="26" xfId="0" applyNumberFormat="1" applyBorder="1"/>
    <xf numFmtId="0" fontId="4" fillId="0" borderId="9" xfId="1" applyBorder="1" applyAlignment="1">
      <alignment horizontal="center" vertical="center" wrapText="1"/>
    </xf>
    <xf numFmtId="0" fontId="4" fillId="0" borderId="2" xfId="1" applyBorder="1" applyAlignment="1">
      <alignment horizontal="center" vertical="center" wrapText="1"/>
    </xf>
    <xf numFmtId="0" fontId="4" fillId="0" borderId="2" xfId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7" xfId="1" applyFont="1" applyBorder="1" applyAlignment="1">
      <alignment vertical="center" wrapText="1"/>
    </xf>
    <xf numFmtId="0" fontId="4" fillId="6" borderId="12" xfId="1" applyFont="1" applyFill="1" applyBorder="1" applyAlignment="1">
      <alignment vertical="center" wrapText="1"/>
    </xf>
    <xf numFmtId="0" fontId="4" fillId="0" borderId="27" xfId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13" xfId="1" applyFont="1" applyBorder="1" applyAlignment="1">
      <alignment vertical="center" wrapText="1"/>
    </xf>
    <xf numFmtId="44" fontId="4" fillId="0" borderId="15" xfId="1" applyNumberFormat="1" applyBorder="1" applyAlignment="1">
      <alignment horizontal="center" vertical="center"/>
    </xf>
    <xf numFmtId="0" fontId="4" fillId="0" borderId="27" xfId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0" fillId="0" borderId="16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44" fontId="4" fillId="0" borderId="4" xfId="1" applyNumberFormat="1" applyBorder="1" applyAlignment="1">
      <alignment horizontal="center" vertical="center"/>
    </xf>
    <xf numFmtId="44" fontId="4" fillId="0" borderId="6" xfId="1" applyNumberFormat="1" applyBorder="1" applyAlignment="1">
      <alignment horizontal="center" vertical="center"/>
    </xf>
    <xf numFmtId="44" fontId="4" fillId="0" borderId="14" xfId="1" applyNumberFormat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vertical="center" wrapText="1"/>
    </xf>
    <xf numFmtId="0" fontId="1" fillId="0" borderId="32" xfId="0" applyFont="1" applyBorder="1" applyAlignment="1">
      <alignment horizontal="center"/>
    </xf>
    <xf numFmtId="0" fontId="12" fillId="0" borderId="2" xfId="0" applyFont="1" applyFill="1" applyBorder="1" applyAlignment="1">
      <alignment horizontal="left" vertical="center"/>
    </xf>
    <xf numFmtId="0" fontId="4" fillId="6" borderId="2" xfId="1" applyFont="1" applyFill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11" fillId="7" borderId="2" xfId="0" applyFont="1" applyFill="1" applyBorder="1" applyAlignment="1">
      <alignment vertical="center"/>
    </xf>
    <xf numFmtId="0" fontId="14" fillId="0" borderId="2" xfId="0" applyFont="1" applyFill="1" applyBorder="1" applyAlignment="1">
      <alignment vertical="center"/>
    </xf>
    <xf numFmtId="0" fontId="12" fillId="6" borderId="27" xfId="0" applyFont="1" applyFill="1" applyBorder="1" applyAlignment="1">
      <alignment horizontal="left" vertical="center"/>
    </xf>
    <xf numFmtId="2" fontId="4" fillId="0" borderId="27" xfId="1" applyNumberFormat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/>
    </xf>
    <xf numFmtId="44" fontId="4" fillId="0" borderId="27" xfId="1" applyNumberFormat="1" applyBorder="1" applyAlignment="1">
      <alignment horizontal="center" vertical="center" wrapText="1"/>
    </xf>
    <xf numFmtId="0" fontId="4" fillId="6" borderId="34" xfId="1" applyFont="1" applyFill="1" applyBorder="1" applyAlignment="1">
      <alignment vertical="center" wrapText="1"/>
    </xf>
    <xf numFmtId="0" fontId="6" fillId="0" borderId="19" xfId="1" applyFont="1" applyBorder="1" applyAlignment="1">
      <alignment horizontal="center" vertical="center"/>
    </xf>
    <xf numFmtId="0" fontId="4" fillId="2" borderId="3" xfId="1" applyFill="1" applyBorder="1" applyAlignment="1">
      <alignment horizontal="center" vertical="center" wrapText="1"/>
    </xf>
    <xf numFmtId="0" fontId="4" fillId="2" borderId="24" xfId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4" xfId="1" applyBorder="1" applyAlignment="1">
      <alignment horizontal="center" vertical="center" wrapText="1"/>
    </xf>
    <xf numFmtId="0" fontId="4" fillId="0" borderId="14" xfId="1" applyBorder="1" applyAlignment="1">
      <alignment horizontal="center" vertical="center" wrapText="1"/>
    </xf>
    <xf numFmtId="0" fontId="7" fillId="6" borderId="12" xfId="1" applyFont="1" applyFill="1" applyBorder="1" applyAlignment="1">
      <alignment horizontal="left" vertical="center" wrapText="1"/>
    </xf>
    <xf numFmtId="0" fontId="4" fillId="0" borderId="9" xfId="1" applyFill="1" applyBorder="1" applyAlignment="1">
      <alignment horizontal="center" vertical="center" wrapText="1"/>
    </xf>
    <xf numFmtId="0" fontId="4" fillId="0" borderId="8" xfId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1" fillId="0" borderId="0" xfId="0" applyFont="1" applyFill="1" applyAlignment="1">
      <alignment horizontal="center"/>
    </xf>
    <xf numFmtId="49" fontId="0" fillId="0" borderId="0" xfId="0" applyNumberFormat="1" applyFill="1" applyAlignment="1">
      <alignment vertical="center"/>
    </xf>
    <xf numFmtId="0" fontId="0" fillId="0" borderId="0" xfId="0" applyFill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2" borderId="3" xfId="1" applyFill="1" applyBorder="1" applyAlignment="1">
      <alignment horizontal="center" vertical="center" wrapText="1"/>
    </xf>
    <xf numFmtId="0" fontId="4" fillId="2" borderId="24" xfId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3" borderId="17" xfId="1" applyFont="1" applyFill="1" applyBorder="1" applyAlignment="1">
      <alignment horizontal="right" vertical="center" wrapText="1"/>
    </xf>
    <xf numFmtId="0" fontId="7" fillId="3" borderId="18" xfId="1" applyFont="1" applyFill="1" applyBorder="1" applyAlignment="1">
      <alignment horizontal="right" vertical="center" wrapText="1"/>
    </xf>
    <xf numFmtId="44" fontId="7" fillId="4" borderId="17" xfId="1" applyNumberFormat="1" applyFont="1" applyFill="1" applyBorder="1" applyAlignment="1">
      <alignment horizontal="right" vertical="center" wrapText="1"/>
    </xf>
    <xf numFmtId="0" fontId="7" fillId="4" borderId="18" xfId="1" applyFont="1" applyFill="1" applyBorder="1" applyAlignment="1">
      <alignment horizontal="right" vertical="center" wrapText="1"/>
    </xf>
    <xf numFmtId="0" fontId="6" fillId="0" borderId="25" xfId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 wrapText="1"/>
    </xf>
    <xf numFmtId="0" fontId="4" fillId="0" borderId="30" xfId="1" applyBorder="1" applyAlignment="1">
      <alignment horizontal="center" vertical="center" wrapText="1"/>
    </xf>
    <xf numFmtId="0" fontId="4" fillId="0" borderId="4" xfId="1" applyBorder="1" applyAlignment="1">
      <alignment horizontal="center" vertical="center" wrapText="1"/>
    </xf>
    <xf numFmtId="0" fontId="4" fillId="0" borderId="13" xfId="1" applyBorder="1" applyAlignment="1">
      <alignment horizontal="center" vertical="center" wrapText="1"/>
    </xf>
    <xf numFmtId="0" fontId="4" fillId="0" borderId="14" xfId="1" applyBorder="1" applyAlignment="1">
      <alignment horizontal="center" vertical="center" wrapText="1"/>
    </xf>
    <xf numFmtId="44" fontId="7" fillId="6" borderId="17" xfId="1" applyNumberFormat="1" applyFont="1" applyFill="1" applyBorder="1" applyAlignment="1">
      <alignment horizontal="right" vertical="center" wrapText="1"/>
    </xf>
    <xf numFmtId="0" fontId="7" fillId="6" borderId="18" xfId="1" applyFont="1" applyFill="1" applyBorder="1" applyAlignment="1">
      <alignment horizontal="right" vertical="center" wrapText="1"/>
    </xf>
    <xf numFmtId="0" fontId="0" fillId="5" borderId="19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0" xfId="1" applyFont="1" applyAlignment="1">
      <alignment horizontal="center"/>
    </xf>
    <xf numFmtId="0" fontId="7" fillId="3" borderId="16" xfId="1" applyFont="1" applyFill="1" applyBorder="1" applyAlignment="1">
      <alignment horizontal="right" vertical="center" wrapText="1"/>
    </xf>
    <xf numFmtId="0" fontId="7" fillId="3" borderId="28" xfId="1" applyFont="1" applyFill="1" applyBorder="1" applyAlignment="1">
      <alignment horizontal="right" vertical="center" wrapText="1"/>
    </xf>
    <xf numFmtId="44" fontId="7" fillId="4" borderId="16" xfId="1" applyNumberFormat="1" applyFont="1" applyFill="1" applyBorder="1" applyAlignment="1">
      <alignment horizontal="right" vertical="center" wrapText="1"/>
    </xf>
    <xf numFmtId="0" fontId="7" fillId="4" borderId="28" xfId="1" applyFont="1" applyFill="1" applyBorder="1" applyAlignment="1">
      <alignment horizontal="right" vertical="center" wrapText="1"/>
    </xf>
    <xf numFmtId="0" fontId="6" fillId="0" borderId="19" xfId="1" applyFont="1" applyBorder="1" applyAlignment="1">
      <alignment horizontal="center" vertical="center"/>
    </xf>
    <xf numFmtId="0" fontId="6" fillId="0" borderId="29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</cellXfs>
  <cellStyles count="2">
    <cellStyle name="Normal" xfId="0" builtinId="0"/>
    <cellStyle name="Normal 2" xfId="1" xr:uid="{4F2AED57-E9C4-414D-B2F9-465CC5FDB1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289560</xdr:colOff>
      <xdr:row>5</xdr:row>
      <xdr:rowOff>7620</xdr:rowOff>
    </xdr:from>
    <xdr:to>
      <xdr:col>5</xdr:col>
      <xdr:colOff>556260</xdr:colOff>
      <xdr:row>10</xdr:row>
      <xdr:rowOff>129540</xdr:rowOff>
    </xdr:to>
    <xdr:pic>
      <xdr:nvPicPr>
        <xdr:cNvPr id="2" name="Image 1" descr="LOGO2022">
          <a:extLst>
            <a:ext uri="{FF2B5EF4-FFF2-40B4-BE49-F238E27FC236}">
              <a16:creationId xmlns:a16="http://schemas.microsoft.com/office/drawing/2014/main" id="{12460B99-C17B-40C9-9E76-0C0987976F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2360" y="915670"/>
          <a:ext cx="3505200" cy="1020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RTEL Clotilde" id="{298ADA59-1FC6-48ED-BD30-0FA04EC623BD}" userId="S::martel.clotilde@aesn.fr::2e22b70e-3be1-4cb2-999b-7971b2dfd447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0" dT="2025-06-20T14:16:45.73" personId="{298ADA59-1FC6-48ED-BD30-0FA04EC623BD}" id="{FEC03230-3144-464A-BDAE-C996AC814274}">
    <text>Pour la période initiale du marché : 
1 prélev /an pour 25 stations 
3 prélev /an pour 5 stations 
3 prélev / an pour 4 autres stations.
Total = 77 prélèvements.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075AA-5ECC-49AF-AA88-B9B0E79B6E4C}">
  <dimension ref="A15:M17"/>
  <sheetViews>
    <sheetView topLeftCell="A4" workbookViewId="0">
      <selection activeCell="A15" sqref="A15:G15"/>
    </sheetView>
  </sheetViews>
  <sheetFormatPr baseColWidth="10" defaultColWidth="11.5703125" defaultRowHeight="15" x14ac:dyDescent="0.25"/>
  <sheetData>
    <row r="15" spans="1:13" ht="75.75" customHeight="1" x14ac:dyDescent="0.25">
      <c r="A15" s="68" t="s">
        <v>26</v>
      </c>
      <c r="B15" s="68"/>
      <c r="C15" s="68"/>
      <c r="D15" s="68"/>
      <c r="E15" s="68"/>
      <c r="F15" s="68"/>
      <c r="G15" s="68"/>
      <c r="I15" s="26"/>
      <c r="J15" s="26"/>
      <c r="K15" s="26"/>
      <c r="L15" s="26"/>
      <c r="M15" s="26"/>
    </row>
    <row r="17" spans="1:7" x14ac:dyDescent="0.25">
      <c r="A17" s="69" t="s">
        <v>0</v>
      </c>
      <c r="B17" s="69"/>
      <c r="C17" s="69"/>
      <c r="D17" s="69"/>
      <c r="E17" s="69"/>
      <c r="F17" s="69"/>
      <c r="G17" s="69"/>
    </row>
  </sheetData>
  <mergeCells count="2">
    <mergeCell ref="A15:G15"/>
    <mergeCell ref="A17:G1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96D3A-255A-4EEC-8C8A-9BE5A100F215}">
  <dimension ref="A1:G17"/>
  <sheetViews>
    <sheetView workbookViewId="0">
      <selection activeCell="C28" sqref="C28"/>
    </sheetView>
  </sheetViews>
  <sheetFormatPr baseColWidth="10" defaultColWidth="11.5703125" defaultRowHeight="15" x14ac:dyDescent="0.25"/>
  <cols>
    <col min="1" max="1" width="6.85546875" customWidth="1"/>
    <col min="2" max="2" width="5.42578125" customWidth="1"/>
    <col min="3" max="3" width="81.7109375" customWidth="1"/>
    <col min="4" max="4" width="41.7109375" style="2" customWidth="1"/>
  </cols>
  <sheetData>
    <row r="1" spans="1:7" ht="26.25" x14ac:dyDescent="0.4">
      <c r="A1" s="1" t="s">
        <v>1</v>
      </c>
    </row>
    <row r="3" spans="1:7" x14ac:dyDescent="0.25">
      <c r="A3" s="42" t="s">
        <v>2</v>
      </c>
      <c r="B3" s="42"/>
      <c r="C3" s="42"/>
      <c r="D3" s="43"/>
    </row>
    <row r="4" spans="1:7" x14ac:dyDescent="0.25">
      <c r="A4" s="42"/>
      <c r="B4" s="26" t="s">
        <v>3</v>
      </c>
      <c r="C4" s="64" t="s">
        <v>48</v>
      </c>
      <c r="D4" s="43"/>
    </row>
    <row r="5" spans="1:7" x14ac:dyDescent="0.25">
      <c r="A5" s="65"/>
      <c r="B5" s="26" t="s">
        <v>4</v>
      </c>
      <c r="C5" s="64" t="s">
        <v>50</v>
      </c>
      <c r="D5" s="43"/>
    </row>
    <row r="6" spans="1:7" ht="16.5" customHeight="1" x14ac:dyDescent="0.25">
      <c r="A6" s="65"/>
      <c r="B6" s="26" t="s">
        <v>5</v>
      </c>
      <c r="C6" s="64" t="s">
        <v>55</v>
      </c>
      <c r="D6" s="43"/>
    </row>
    <row r="7" spans="1:7" x14ac:dyDescent="0.25">
      <c r="A7" s="65"/>
      <c r="B7" s="66" t="s">
        <v>6</v>
      </c>
      <c r="C7" s="64" t="s">
        <v>54</v>
      </c>
      <c r="D7" s="43"/>
    </row>
    <row r="8" spans="1:7" x14ac:dyDescent="0.25">
      <c r="A8" s="65"/>
      <c r="B8" s="42"/>
      <c r="C8" s="42"/>
      <c r="D8" s="43"/>
    </row>
    <row r="9" spans="1:7" x14ac:dyDescent="0.25">
      <c r="A9" s="67" t="s">
        <v>7</v>
      </c>
      <c r="B9" s="42"/>
      <c r="C9" s="42"/>
      <c r="D9" s="43"/>
    </row>
    <row r="10" spans="1:7" ht="14.25" customHeight="1" x14ac:dyDescent="0.25">
      <c r="A10" s="65"/>
      <c r="B10" s="26" t="s">
        <v>8</v>
      </c>
      <c r="C10" s="64" t="s">
        <v>56</v>
      </c>
      <c r="D10" s="43"/>
    </row>
    <row r="11" spans="1:7" x14ac:dyDescent="0.25">
      <c r="A11" s="65"/>
      <c r="B11" s="26" t="s">
        <v>9</v>
      </c>
      <c r="C11" s="43" t="s">
        <v>57</v>
      </c>
      <c r="D11" s="43"/>
    </row>
    <row r="12" spans="1:7" x14ac:dyDescent="0.25">
      <c r="A12" s="42"/>
      <c r="B12" s="26"/>
      <c r="C12" s="42"/>
      <c r="D12" s="43"/>
    </row>
    <row r="13" spans="1:7" x14ac:dyDescent="0.25">
      <c r="A13" s="42" t="s">
        <v>46</v>
      </c>
      <c r="B13" s="42"/>
      <c r="C13" s="42"/>
      <c r="D13" s="42"/>
      <c r="E13" s="42"/>
      <c r="F13" s="42"/>
      <c r="G13" s="42"/>
    </row>
    <row r="14" spans="1:7" x14ac:dyDescent="0.25">
      <c r="A14" s="42"/>
      <c r="B14" s="26"/>
      <c r="C14" s="42"/>
      <c r="D14" s="43"/>
      <c r="E14" s="42"/>
      <c r="F14" s="42"/>
      <c r="G14" s="42"/>
    </row>
    <row r="15" spans="1:7" x14ac:dyDescent="0.25">
      <c r="A15" s="42" t="s">
        <v>51</v>
      </c>
      <c r="B15" s="26"/>
      <c r="C15" s="42"/>
      <c r="D15" s="43"/>
    </row>
    <row r="16" spans="1:7" x14ac:dyDescent="0.25">
      <c r="A16" s="42"/>
      <c r="B16" s="42"/>
      <c r="C16" s="42"/>
      <c r="D16" s="43"/>
    </row>
    <row r="17" spans="1:4" x14ac:dyDescent="0.25">
      <c r="A17" s="42"/>
      <c r="B17" s="42"/>
      <c r="C17" s="42"/>
      <c r="D17" s="4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2E740-2E79-41FE-B6C7-C2B711077525}">
  <sheetPr>
    <tabColor theme="4" tint="0.39997558519241921"/>
    <pageSetUpPr fitToPage="1"/>
  </sheetPr>
  <dimension ref="A2:H34"/>
  <sheetViews>
    <sheetView tabSelected="1" zoomScale="90" zoomScaleNormal="90" zoomScaleSheetLayoutView="90" workbookViewId="0">
      <selection activeCell="I1" sqref="I1"/>
    </sheetView>
  </sheetViews>
  <sheetFormatPr baseColWidth="10" defaultRowHeight="15" x14ac:dyDescent="0.25"/>
  <cols>
    <col min="1" max="1" width="22.42578125" customWidth="1"/>
    <col min="2" max="2" width="51.140625" customWidth="1"/>
    <col min="3" max="3" width="11.85546875" customWidth="1"/>
    <col min="4" max="4" width="11" customWidth="1"/>
    <col min="5" max="5" width="31.5703125" customWidth="1"/>
    <col min="6" max="6" width="18.140625" customWidth="1"/>
    <col min="7" max="7" width="19" customWidth="1"/>
    <col min="8" max="8" width="44.42578125" customWidth="1"/>
    <col min="10" max="10" width="36" customWidth="1"/>
    <col min="11" max="11" width="28" customWidth="1"/>
    <col min="13" max="13" width="18.140625" customWidth="1"/>
    <col min="14" max="14" width="29.7109375" customWidth="1"/>
    <col min="15" max="15" width="19.7109375" customWidth="1"/>
  </cols>
  <sheetData>
    <row r="2" spans="1:8" ht="15" customHeight="1" x14ac:dyDescent="0.3">
      <c r="B2" s="3" t="s">
        <v>10</v>
      </c>
      <c r="C2" s="92"/>
      <c r="D2" s="92"/>
      <c r="E2" s="92"/>
      <c r="F2" s="92"/>
      <c r="G2" s="92"/>
    </row>
    <row r="3" spans="1:8" ht="15" customHeight="1" x14ac:dyDescent="0.25">
      <c r="C3" s="4"/>
      <c r="D3" s="4"/>
      <c r="E3" s="4"/>
      <c r="F3" s="4"/>
      <c r="G3" s="4"/>
    </row>
    <row r="4" spans="1:8" ht="18.75" customHeight="1" thickBot="1" x14ac:dyDescent="0.3">
      <c r="B4" s="93" t="s">
        <v>0</v>
      </c>
      <c r="C4" s="93"/>
      <c r="D4" s="93"/>
      <c r="E4" s="93"/>
      <c r="F4" s="93"/>
      <c r="G4" s="93"/>
    </row>
    <row r="5" spans="1:8" ht="61.5" customHeight="1" thickBot="1" x14ac:dyDescent="0.3">
      <c r="B5" s="5" t="s">
        <v>11</v>
      </c>
      <c r="C5" s="6" t="s">
        <v>12</v>
      </c>
      <c r="D5" s="6" t="s">
        <v>47</v>
      </c>
      <c r="E5" s="7" t="s">
        <v>14</v>
      </c>
      <c r="F5" s="8" t="s">
        <v>25</v>
      </c>
      <c r="G5" s="9" t="s">
        <v>21</v>
      </c>
      <c r="H5" s="37"/>
    </row>
    <row r="6" spans="1:8" ht="44.1" customHeight="1" x14ac:dyDescent="0.25">
      <c r="B6" s="27" t="s">
        <v>49</v>
      </c>
      <c r="C6" s="63">
        <v>25</v>
      </c>
      <c r="D6" s="62">
        <f>((C6*2)+(5*3)+(4*3))/C6</f>
        <v>3.08</v>
      </c>
      <c r="E6" s="23">
        <v>11</v>
      </c>
      <c r="F6" s="10"/>
      <c r="G6" s="11">
        <f>E6*F6</f>
        <v>0</v>
      </c>
      <c r="H6" s="43"/>
    </row>
    <row r="7" spans="1:8" ht="42.6" customHeight="1" thickBot="1" x14ac:dyDescent="0.3">
      <c r="A7" s="30"/>
      <c r="B7" s="30"/>
      <c r="D7" s="94" t="s">
        <v>15</v>
      </c>
      <c r="E7" s="95"/>
      <c r="F7" s="96">
        <f>SUM(G6:G6)</f>
        <v>0</v>
      </c>
      <c r="G7" s="97"/>
    </row>
    <row r="8" spans="1:8" ht="36.75" customHeight="1" thickBot="1" x14ac:dyDescent="0.3">
      <c r="A8" s="30"/>
      <c r="B8" s="55" t="s">
        <v>16</v>
      </c>
      <c r="C8" s="32" t="s">
        <v>12</v>
      </c>
      <c r="D8" s="32" t="s">
        <v>13</v>
      </c>
      <c r="E8" s="14" t="s">
        <v>14</v>
      </c>
      <c r="F8" s="15" t="s">
        <v>25</v>
      </c>
      <c r="G8" s="16" t="s">
        <v>22</v>
      </c>
    </row>
    <row r="9" spans="1:8" ht="18.600000000000001" customHeight="1" thickBot="1" x14ac:dyDescent="0.3">
      <c r="A9" s="30"/>
      <c r="B9" s="98" t="s">
        <v>28</v>
      </c>
      <c r="C9" s="99"/>
      <c r="D9" s="99"/>
      <c r="E9" s="99"/>
      <c r="F9" s="99"/>
      <c r="G9" s="100"/>
    </row>
    <row r="10" spans="1:8" ht="29.45" customHeight="1" x14ac:dyDescent="0.25">
      <c r="A10" s="31"/>
      <c r="B10" s="54" t="s">
        <v>27</v>
      </c>
      <c r="C10" s="29">
        <v>25</v>
      </c>
      <c r="D10" s="29">
        <f>((C10*2)+(5*3)+(4*3))/C10</f>
        <v>3.08</v>
      </c>
      <c r="E10" s="29">
        <f>C10*D10</f>
        <v>77</v>
      </c>
      <c r="F10" s="53"/>
      <c r="G10" s="53">
        <f>E10*F10</f>
        <v>0</v>
      </c>
      <c r="H10" s="38"/>
    </row>
    <row r="11" spans="1:8" ht="29.45" customHeight="1" x14ac:dyDescent="0.25">
      <c r="A11" s="31"/>
      <c r="B11" s="61" t="s">
        <v>43</v>
      </c>
      <c r="C11" s="24">
        <v>25</v>
      </c>
      <c r="D11" s="29">
        <f t="shared" ref="D11:D13" si="0">((C11*2)+(5*3)+(4*3))/C11</f>
        <v>3.08</v>
      </c>
      <c r="E11" s="24">
        <f>C11*D11</f>
        <v>77</v>
      </c>
      <c r="F11" s="25"/>
      <c r="G11" s="12">
        <f t="shared" ref="G11:G13" si="1">E11*F11</f>
        <v>0</v>
      </c>
      <c r="H11" s="38"/>
    </row>
    <row r="12" spans="1:8" ht="29.45" customHeight="1" x14ac:dyDescent="0.25">
      <c r="A12" s="31"/>
      <c r="B12" s="28" t="s">
        <v>44</v>
      </c>
      <c r="C12" s="24">
        <v>25</v>
      </c>
      <c r="D12" s="29">
        <f t="shared" si="0"/>
        <v>3.08</v>
      </c>
      <c r="E12" s="24">
        <f>C12*D12</f>
        <v>77</v>
      </c>
      <c r="F12" s="12"/>
      <c r="G12" s="12">
        <f t="shared" si="1"/>
        <v>0</v>
      </c>
      <c r="H12" s="38"/>
    </row>
    <row r="13" spans="1:8" ht="29.45" customHeight="1" thickBot="1" x14ac:dyDescent="0.3">
      <c r="A13" s="31"/>
      <c r="B13" s="33" t="s">
        <v>45</v>
      </c>
      <c r="C13" s="24">
        <v>25</v>
      </c>
      <c r="D13" s="29">
        <f t="shared" si="0"/>
        <v>3.08</v>
      </c>
      <c r="E13" s="24">
        <f>C13*D13</f>
        <v>77</v>
      </c>
      <c r="F13" s="12"/>
      <c r="G13" s="12">
        <f t="shared" si="1"/>
        <v>0</v>
      </c>
      <c r="H13" s="38"/>
    </row>
    <row r="14" spans="1:8" ht="15.75" thickBot="1" x14ac:dyDescent="0.3">
      <c r="A14" s="30"/>
      <c r="B14" s="89"/>
      <c r="C14" s="90"/>
      <c r="D14" s="90"/>
      <c r="E14" s="90"/>
      <c r="F14" s="90"/>
      <c r="G14" s="91"/>
      <c r="H14" s="37"/>
    </row>
    <row r="15" spans="1:8" ht="18.95" customHeight="1" thickBot="1" x14ac:dyDescent="0.3">
      <c r="A15" s="30"/>
      <c r="B15" s="72" t="s">
        <v>29</v>
      </c>
      <c r="C15" s="73"/>
      <c r="D15" s="73"/>
      <c r="E15" s="73"/>
      <c r="F15" s="73"/>
      <c r="G15" s="74"/>
      <c r="H15" s="37"/>
    </row>
    <row r="16" spans="1:8" ht="17.45" customHeight="1" x14ac:dyDescent="0.25">
      <c r="A16" s="75" t="s">
        <v>31</v>
      </c>
      <c r="B16" s="50" t="s">
        <v>41</v>
      </c>
      <c r="C16" s="35">
        <v>23</v>
      </c>
      <c r="D16" s="51">
        <f>((C16*2)+(5*3)+(4*3))/C16</f>
        <v>3.1739130434782608</v>
      </c>
      <c r="E16" s="29">
        <f t="shared" ref="E16:E23" si="2">C16*D16</f>
        <v>73</v>
      </c>
      <c r="F16" s="52"/>
      <c r="G16" s="53">
        <f>E16*F16</f>
        <v>0</v>
      </c>
      <c r="H16" s="38"/>
    </row>
    <row r="17" spans="1:8" ht="17.45" customHeight="1" x14ac:dyDescent="0.25">
      <c r="A17" s="76"/>
      <c r="B17" s="45" t="s">
        <v>30</v>
      </c>
      <c r="C17" s="25">
        <v>23</v>
      </c>
      <c r="D17" s="51">
        <f t="shared" ref="D17:D23" si="3">((C17*2)+(5*3)+(4*3))/C17</f>
        <v>3.1739130434782608</v>
      </c>
      <c r="E17" s="24">
        <f t="shared" si="2"/>
        <v>73</v>
      </c>
      <c r="F17" s="36"/>
      <c r="G17" s="12">
        <f t="shared" ref="G17:G23" si="4">E17*F17</f>
        <v>0</v>
      </c>
      <c r="H17" s="38"/>
    </row>
    <row r="18" spans="1:8" ht="17.45" customHeight="1" x14ac:dyDescent="0.25">
      <c r="A18" s="58" t="s">
        <v>32</v>
      </c>
      <c r="B18" s="46" t="s">
        <v>40</v>
      </c>
      <c r="C18" s="25">
        <v>23</v>
      </c>
      <c r="D18" s="51">
        <f t="shared" si="3"/>
        <v>3.1739130434782608</v>
      </c>
      <c r="E18" s="24">
        <f t="shared" si="2"/>
        <v>73</v>
      </c>
      <c r="F18" s="25"/>
      <c r="G18" s="12">
        <f t="shared" si="4"/>
        <v>0</v>
      </c>
      <c r="H18" s="38"/>
    </row>
    <row r="19" spans="1:8" ht="17.45" customHeight="1" x14ac:dyDescent="0.25">
      <c r="A19" s="76" t="s">
        <v>33</v>
      </c>
      <c r="B19" s="46" t="s">
        <v>39</v>
      </c>
      <c r="C19" s="25">
        <v>23</v>
      </c>
      <c r="D19" s="51">
        <f t="shared" si="3"/>
        <v>3.1739130434782608</v>
      </c>
      <c r="E19" s="24">
        <f t="shared" si="2"/>
        <v>73</v>
      </c>
      <c r="F19" s="17"/>
      <c r="G19" s="12">
        <f t="shared" si="4"/>
        <v>0</v>
      </c>
      <c r="H19" s="38"/>
    </row>
    <row r="20" spans="1:8" ht="17.45" customHeight="1" x14ac:dyDescent="0.25">
      <c r="A20" s="76"/>
      <c r="B20" s="47" t="s">
        <v>38</v>
      </c>
      <c r="C20" s="25">
        <v>23</v>
      </c>
      <c r="D20" s="51">
        <f t="shared" si="3"/>
        <v>3.1739130434782608</v>
      </c>
      <c r="E20" s="24">
        <f t="shared" si="2"/>
        <v>73</v>
      </c>
      <c r="F20" s="17"/>
      <c r="G20" s="12">
        <f t="shared" si="4"/>
        <v>0</v>
      </c>
      <c r="H20" s="38"/>
    </row>
    <row r="21" spans="1:8" ht="17.45" customHeight="1" x14ac:dyDescent="0.25">
      <c r="A21" s="76" t="s">
        <v>34</v>
      </c>
      <c r="B21" s="48" t="s">
        <v>36</v>
      </c>
      <c r="C21" s="25">
        <v>23</v>
      </c>
      <c r="D21" s="51">
        <f t="shared" si="3"/>
        <v>3.1739130434782608</v>
      </c>
      <c r="E21" s="24">
        <f t="shared" si="2"/>
        <v>73</v>
      </c>
      <c r="F21" s="17"/>
      <c r="G21" s="12">
        <f t="shared" si="4"/>
        <v>0</v>
      </c>
      <c r="H21" s="38"/>
    </row>
    <row r="22" spans="1:8" ht="17.45" customHeight="1" x14ac:dyDescent="0.25">
      <c r="A22" s="76"/>
      <c r="B22" s="49" t="s">
        <v>37</v>
      </c>
      <c r="C22" s="25">
        <v>23</v>
      </c>
      <c r="D22" s="51">
        <f t="shared" si="3"/>
        <v>3.1739130434782608</v>
      </c>
      <c r="E22" s="24">
        <f t="shared" si="2"/>
        <v>73</v>
      </c>
      <c r="F22" s="17"/>
      <c r="G22" s="12">
        <f t="shared" si="4"/>
        <v>0</v>
      </c>
      <c r="H22" s="38"/>
    </row>
    <row r="23" spans="1:8" ht="17.45" customHeight="1" thickBot="1" x14ac:dyDescent="0.3">
      <c r="A23" s="44" t="s">
        <v>35</v>
      </c>
      <c r="B23" s="46" t="s">
        <v>17</v>
      </c>
      <c r="C23" s="25">
        <v>23</v>
      </c>
      <c r="D23" s="51">
        <f t="shared" si="3"/>
        <v>3.1739130434782608</v>
      </c>
      <c r="E23" s="24">
        <f t="shared" si="2"/>
        <v>73</v>
      </c>
      <c r="F23" s="17"/>
      <c r="G23" s="12">
        <f t="shared" si="4"/>
        <v>0</v>
      </c>
      <c r="H23" s="38"/>
    </row>
    <row r="24" spans="1:8" ht="27" customHeight="1" thickBot="1" x14ac:dyDescent="0.3">
      <c r="B24" s="13"/>
      <c r="D24" s="77" t="s">
        <v>18</v>
      </c>
      <c r="E24" s="78"/>
      <c r="F24" s="79">
        <f>SUM(G10:G13,G16:G23)</f>
        <v>0</v>
      </c>
      <c r="G24" s="80"/>
    </row>
    <row r="25" spans="1:8" ht="15.75" thickBot="1" x14ac:dyDescent="0.3">
      <c r="B25" s="56"/>
      <c r="C25" s="18"/>
      <c r="D25" s="18"/>
      <c r="E25" s="18"/>
      <c r="F25" s="18"/>
      <c r="G25" s="57"/>
    </row>
    <row r="26" spans="1:8" ht="26.25" thickBot="1" x14ac:dyDescent="0.3">
      <c r="B26" s="81" t="s">
        <v>52</v>
      </c>
      <c r="C26" s="82"/>
      <c r="D26" s="82"/>
      <c r="E26" s="14" t="s">
        <v>14</v>
      </c>
      <c r="F26" s="15" t="s">
        <v>25</v>
      </c>
      <c r="G26" s="16" t="s">
        <v>22</v>
      </c>
      <c r="H26" s="42"/>
    </row>
    <row r="27" spans="1:8" ht="21" customHeight="1" x14ac:dyDescent="0.25">
      <c r="B27" s="83" t="s">
        <v>19</v>
      </c>
      <c r="C27" s="84"/>
      <c r="D27" s="84"/>
      <c r="E27" s="59">
        <v>2</v>
      </c>
      <c r="F27" s="39"/>
      <c r="G27" s="40"/>
      <c r="H27" s="42"/>
    </row>
    <row r="28" spans="1:8" ht="21" customHeight="1" thickBot="1" x14ac:dyDescent="0.3">
      <c r="B28" s="85" t="s">
        <v>53</v>
      </c>
      <c r="C28" s="86"/>
      <c r="D28" s="86"/>
      <c r="E28" s="60">
        <v>3</v>
      </c>
      <c r="F28" s="41"/>
      <c r="G28" s="34"/>
      <c r="H28" s="42"/>
    </row>
    <row r="29" spans="1:8" ht="26.25" customHeight="1" thickBot="1" x14ac:dyDescent="0.3">
      <c r="B29" s="19"/>
      <c r="D29" s="77" t="s">
        <v>42</v>
      </c>
      <c r="E29" s="78"/>
      <c r="F29" s="87">
        <f>G27+G28</f>
        <v>0</v>
      </c>
      <c r="G29" s="88"/>
    </row>
    <row r="30" spans="1:8" ht="15.75" thickBot="1" x14ac:dyDescent="0.3">
      <c r="B30" s="20"/>
    </row>
    <row r="31" spans="1:8" ht="15.75" thickBot="1" x14ac:dyDescent="0.3">
      <c r="B31" s="20"/>
      <c r="F31" s="70"/>
      <c r="G31" s="71"/>
    </row>
    <row r="32" spans="1:8" ht="15.75" thickBot="1" x14ac:dyDescent="0.3">
      <c r="F32" s="21" t="s">
        <v>23</v>
      </c>
      <c r="G32" s="22">
        <f>SUM(F7+F24+F29)</f>
        <v>0</v>
      </c>
    </row>
    <row r="33" spans="6:7" ht="15.75" thickBot="1" x14ac:dyDescent="0.3">
      <c r="F33" s="21" t="s">
        <v>24</v>
      </c>
      <c r="G33" s="22"/>
    </row>
    <row r="34" spans="6:7" ht="15.75" thickBot="1" x14ac:dyDescent="0.3">
      <c r="F34" s="21" t="s">
        <v>20</v>
      </c>
      <c r="G34" s="22"/>
    </row>
  </sheetData>
  <mergeCells count="18">
    <mergeCell ref="B14:G14"/>
    <mergeCell ref="C2:G2"/>
    <mergeCell ref="B4:G4"/>
    <mergeCell ref="D7:E7"/>
    <mergeCell ref="F7:G7"/>
    <mergeCell ref="B9:G9"/>
    <mergeCell ref="F31:G31"/>
    <mergeCell ref="B15:G15"/>
    <mergeCell ref="A16:A17"/>
    <mergeCell ref="A19:A20"/>
    <mergeCell ref="A21:A22"/>
    <mergeCell ref="D24:E24"/>
    <mergeCell ref="F24:G24"/>
    <mergeCell ref="B26:D26"/>
    <mergeCell ref="B27:D27"/>
    <mergeCell ref="B28:D28"/>
    <mergeCell ref="D29:E29"/>
    <mergeCell ref="F29:G29"/>
  </mergeCells>
  <pageMargins left="0.7" right="0.7" top="0.75" bottom="0.75" header="0.3" footer="0.3"/>
  <pageSetup paperSize="8" fitToWidth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CA1EB04401614094C9CC9156A157B4" ma:contentTypeVersion="16" ma:contentTypeDescription="Crée un document." ma:contentTypeScope="" ma:versionID="7afdcaef42f1a73461b7e0a144332aad">
  <xsd:schema xmlns:xsd="http://www.w3.org/2001/XMLSchema" xmlns:xs="http://www.w3.org/2001/XMLSchema" xmlns:p="http://schemas.microsoft.com/office/2006/metadata/properties" xmlns:ns2="21dfb770-7c67-4b40-8904-877fe5cd1fa3" xmlns:ns3="c207d4d3-de8e-43b8-b12a-2f8fb1399f18" targetNamespace="http://schemas.microsoft.com/office/2006/metadata/properties" ma:root="true" ma:fieldsID="37af0dd317ba5967b7b9878cb390dedc" ns2:_="" ns3:_="">
    <xsd:import namespace="21dfb770-7c67-4b40-8904-877fe5cd1fa3"/>
    <xsd:import namespace="c207d4d3-de8e-43b8-b12a-2f8fb1399f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dfb770-7c67-4b40-8904-877fe5cd1f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2498e138-10ad-4e45-a616-48606944e5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8" nillable="true" ma:displayName="Sign-off status" ma:internalName="Sign_x002d_off_x0020_status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07d4d3-de8e-43b8-b12a-2f8fb1399f1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fe05973e-8ba1-43e3-9e3b-53ab4d82290f}" ma:internalName="TaxCatchAll" ma:showField="CatchAllData" ma:web="c207d4d3-de8e-43b8-b12a-2f8fb1399f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207d4d3-de8e-43b8-b12a-2f8fb1399f18" xsi:nil="true"/>
    <_Flow_SignoffStatus xmlns="21dfb770-7c67-4b40-8904-877fe5cd1fa3" xsi:nil="true"/>
    <lcf76f155ced4ddcb4097134ff3c332f xmlns="21dfb770-7c67-4b40-8904-877fe5cd1fa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C414633-B620-4B0D-8966-9C38D3846F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F71344-6D0A-45BA-8CC0-6B7C0672BF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dfb770-7c67-4b40-8904-877fe5cd1fa3"/>
    <ds:schemaRef ds:uri="c207d4d3-de8e-43b8-b12a-2f8fb1399f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AD3D594-C036-40F2-9F20-7CF3BB8FA6E2}">
  <ds:schemaRefs>
    <ds:schemaRef ds:uri="http://schemas.microsoft.com/office/2006/metadata/properties"/>
    <ds:schemaRef ds:uri="http://schemas.microsoft.com/office/infopath/2007/PartnerControls"/>
    <ds:schemaRef ds:uri="c207d4d3-de8e-43b8-b12a-2f8fb1399f18"/>
    <ds:schemaRef ds:uri="21dfb770-7c67-4b40-8904-877fe5cd1fa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page de garde</vt:lpstr>
      <vt:lpstr>lisez moi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MESSINEO LOU</dc:creator>
  <cp:lastModifiedBy>MARTEL Clotilde</cp:lastModifiedBy>
  <dcterms:created xsi:type="dcterms:W3CDTF">2015-06-05T18:19:34Z</dcterms:created>
  <dcterms:modified xsi:type="dcterms:W3CDTF">2025-07-01T08:33:09Z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0x010100DACA1EB04401614094C9CC9156A157B4</vt:lpwstr>
  </property>
  <property fmtid="{D5CDD505-2E9C-101B-9397-08002B2CF9AE}" pid="3" name="MediaServiceImageTags">
    <vt:lpwstr/>
  </property>
</Properties>
</file>